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<sst xmlns="http://schemas.openxmlformats.org/spreadsheetml/2006/main" count="288" uniqueCount="109">
  <si>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</si>
  <si>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</si>
  <si>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</si>
  <si>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</si>
  <si>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</si>
  <si>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</si>
  <si>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</si>
  <si>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</si>
  <si>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</si>
  <si>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</si>
  <si>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</si>
  <si>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</si>
  <si>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</si>
  <si>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</si>
  <si>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</si>
  <si>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</si>
  <si>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</si>
  <si>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</si>
  <si>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</si>
  <si>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</si>
  <si>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</si>
  <si>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</si>
  <si>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</si>
  <si>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</si>
  <si>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</si>
  <si>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</si>
  <si>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</si>
  <si>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</si>
  <si>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</si>
  <si>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</si>
  <si>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</si>
  <si>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</si>
  <si>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</si>
  <si>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</si>
  <si>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</si>
  <si>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</si>
  <si>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</si>
  <si>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</si>
  <si>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</si>
  <si>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</si>
  <si>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</si>
  <si>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</si>
  <si>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</si>
  <si>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</si>
  <si>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</si>
  <si>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</si>
  <si>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</si>
  <si>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</si>
  <si>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</si>
  <si>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</si>
  <si>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</si>
  <si>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</si>
  <si>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</si>
  <si>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</si>
  <si>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</si>
  <si>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</si>
  <si>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</si>
  <si>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</si>
  <si>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</si>
  <si>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</si>
  <si>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</si>
  <si>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</si>
  <si>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</si>
  <si>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</si>
  <si>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</si>
  <si>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</si>
  <si>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</si>
  <si>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</si>
  <si>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</si>
  <si>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</si>
  <si>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</si>
  <si>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</si>
  <si>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</si>
  <si>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</si>
  <si>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</si>
  <si>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</si>
  <si>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</si>
  <si>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</si>
  <si>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</si>
  <si>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</si>
  <si>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</si>
  <si>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</si>
  <si>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</si>
  <si>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</si>
  <si>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</si>
  <si>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</si>
  <si>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</si>
  <si>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</si>
  <si>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</si>
  <si>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</si>
  <si>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</si>
  <si>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</si>
  <si>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</si>
  <si>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</si>
  <si>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</si>
  <si>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</si>
  <si>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</si>
  <si>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</si>
  <si>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</si>
  <si>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</si>
  <si>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</si>
  <si>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</si>
  <si>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</si>
  <si>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</si>
  <si>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</si>
  <si>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19.07.2017</t>
  </si>
  <si>
    <r>
      <t xml:space="preserve">станом на 19.07.2017р.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</si>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</sst>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3.05"/>
      <color indexed="8"/>
      <name val="Times New Roman"/>
      <family val="0"/>
    </font>
    <font>
      <sz val="2.85"/>
      <color indexed="8"/>
      <name val="Times New Roman"/>
      <family val="0"/>
    </font>
    <font>
      <sz val="4"/>
      <color indexed="8"/>
      <name val="Times New Roman"/>
      <family val="0"/>
    </font>
    <font>
      <sz val="7.7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5697573"/>
        <c:axId val="8624974"/>
      </c:lineChart>
      <c:catAx>
        <c:axId val="456975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4974"/>
        <c:crosses val="autoZero"/>
        <c:auto val="0"/>
        <c:lblOffset val="100"/>
        <c:tickLblSkip val="1"/>
        <c:noMultiLvlLbl val="0"/>
      </c:catAx>
      <c:valAx>
        <c:axId val="86249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975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0515903"/>
        <c:axId val="27534264"/>
      </c:lineChart>
      <c:catAx>
        <c:axId val="105159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34264"/>
        <c:crosses val="autoZero"/>
        <c:auto val="0"/>
        <c:lblOffset val="100"/>
        <c:tickLblSkip val="1"/>
        <c:noMultiLvlLbl val="0"/>
      </c:catAx>
      <c:valAx>
        <c:axId val="275342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1590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6481785"/>
        <c:axId val="15682882"/>
      </c:lineChart>
      <c:catAx>
        <c:axId val="464817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82882"/>
        <c:crosses val="autoZero"/>
        <c:auto val="0"/>
        <c:lblOffset val="100"/>
        <c:tickLblSkip val="1"/>
        <c:noMultiLvlLbl val="0"/>
      </c:catAx>
      <c:valAx>
        <c:axId val="156828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817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3900"/>
        <c:crosses val="autoZero"/>
        <c:auto val="0"/>
        <c:lblOffset val="100"/>
        <c:tickLblSkip val="1"/>
        <c:noMultiLvlLbl val="0"/>
      </c:catAx>
      <c:valAx>
        <c:axId val="623539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282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4314189"/>
        <c:axId val="17501110"/>
      </c:lineChart>
      <c:catAx>
        <c:axId val="243141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1110"/>
        <c:crosses val="autoZero"/>
        <c:auto val="0"/>
        <c:lblOffset val="100"/>
        <c:tickLblSkip val="1"/>
        <c:noMultiLvlLbl val="0"/>
      </c:catAx>
      <c:valAx>
        <c:axId val="175011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1418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3292263"/>
        <c:axId val="8303776"/>
      </c:lineChart>
      <c:catAx>
        <c:axId val="232922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03776"/>
        <c:crosses val="autoZero"/>
        <c:auto val="0"/>
        <c:lblOffset val="100"/>
        <c:tickLblSkip val="1"/>
        <c:noMultiLvlLbl val="0"/>
      </c:catAx>
      <c:valAx>
        <c:axId val="83037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29226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7625121"/>
        <c:axId val="1517226"/>
      </c:lineChart>
      <c:catAx>
        <c:axId val="76251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7226"/>
        <c:crosses val="autoZero"/>
        <c:auto val="0"/>
        <c:lblOffset val="100"/>
        <c:tickLblSkip val="1"/>
        <c:noMultiLvlLbl val="0"/>
      </c:catAx>
      <c:valAx>
        <c:axId val="15172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2512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3655035"/>
        <c:axId val="55786452"/>
      </c:bar3D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55035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2316021"/>
        <c:axId val="22408734"/>
      </c:bar3D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08734"/>
        <c:crosses val="autoZero"/>
        <c:auto val="1"/>
        <c:lblOffset val="100"/>
        <c:tickLblSkip val="1"/>
        <c:noMultiLvlLbl val="0"/>
      </c:catAx>
      <c:valAx>
        <c:axId val="22408734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16021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702 828,4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- 64 463,7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- 59 714,3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106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AVERAGE(N4:N15)</f>
        <v>4939.973333333334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4940</v>
      </c>
      <c r="R5" s="75">
        <v>0</v>
      </c>
      <c r="S5" s="69">
        <v>0</v>
      </c>
      <c r="T5" s="76">
        <v>104.84</v>
      </c>
      <c r="U5" s="130">
        <v>0</v>
      </c>
      <c r="V5" s="13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4940</v>
      </c>
      <c r="R6" s="77">
        <v>0</v>
      </c>
      <c r="S6" s="78">
        <v>0</v>
      </c>
      <c r="T6" s="79">
        <v>3.9</v>
      </c>
      <c r="U6" s="132">
        <v>0</v>
      </c>
      <c r="V6" s="13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4940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4940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4940</v>
      </c>
      <c r="R9" s="77">
        <v>106.04</v>
      </c>
      <c r="S9" s="78">
        <v>0</v>
      </c>
      <c r="T9" s="76">
        <v>0</v>
      </c>
      <c r="U9" s="130">
        <v>0</v>
      </c>
      <c r="V9" s="13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4940</v>
      </c>
      <c r="R10" s="77">
        <v>0</v>
      </c>
      <c r="S10" s="78">
        <v>0</v>
      </c>
      <c r="T10" s="76">
        <v>1.1</v>
      </c>
      <c r="U10" s="130">
        <v>0</v>
      </c>
      <c r="V10" s="13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4940</v>
      </c>
      <c r="R11" s="75">
        <v>0</v>
      </c>
      <c r="S11" s="69">
        <v>0</v>
      </c>
      <c r="T11" s="76">
        <v>205.2</v>
      </c>
      <c r="U11" s="130">
        <v>0</v>
      </c>
      <c r="V11" s="13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4940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4940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4940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6.799999999999634</v>
      </c>
      <c r="N15" s="69">
        <v>4060</v>
      </c>
      <c r="O15" s="78">
        <v>4800</v>
      </c>
      <c r="P15" s="3">
        <f>N15/O15</f>
        <v>0.8458333333333333</v>
      </c>
      <c r="Q15" s="2">
        <v>4940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4940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4940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4940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4940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4940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4940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4940</v>
      </c>
      <c r="R22" s="81"/>
      <c r="S22" s="80"/>
      <c r="T22" s="76"/>
      <c r="U22" s="130"/>
      <c r="V22" s="131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4940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4940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35824.25000000001</v>
      </c>
      <c r="C25" s="92">
        <f t="shared" si="4"/>
        <v>1018.93</v>
      </c>
      <c r="D25" s="115">
        <f t="shared" si="4"/>
        <v>691.4100000000001</v>
      </c>
      <c r="E25" s="115">
        <f t="shared" si="4"/>
        <v>327.52</v>
      </c>
      <c r="F25" s="92">
        <f t="shared" si="4"/>
        <v>1129.05</v>
      </c>
      <c r="G25" s="92">
        <f t="shared" si="4"/>
        <v>3809.9</v>
      </c>
      <c r="H25" s="92">
        <f t="shared" si="4"/>
        <v>12426.259999999998</v>
      </c>
      <c r="I25" s="92">
        <f t="shared" si="4"/>
        <v>1394.0500000000002</v>
      </c>
      <c r="J25" s="92">
        <f t="shared" si="4"/>
        <v>388.45</v>
      </c>
      <c r="K25" s="92">
        <f t="shared" si="4"/>
        <v>518.8000000000001</v>
      </c>
      <c r="L25" s="92">
        <f t="shared" si="4"/>
        <v>2539</v>
      </c>
      <c r="M25" s="91">
        <f t="shared" si="4"/>
        <v>230.9899999999982</v>
      </c>
      <c r="N25" s="91">
        <f t="shared" si="4"/>
        <v>59279.68000000001</v>
      </c>
      <c r="O25" s="91">
        <f t="shared" si="4"/>
        <v>120156.4</v>
      </c>
      <c r="P25" s="93">
        <f>N25/O25</f>
        <v>0.49335432819225616</v>
      </c>
      <c r="Q25" s="2"/>
      <c r="R25" s="82">
        <f>SUM(R4:R24)</f>
        <v>106.04</v>
      </c>
      <c r="S25" s="82">
        <f>SUM(S4:S24)</f>
        <v>0</v>
      </c>
      <c r="T25" s="82">
        <f>SUM(T4:T24)</f>
        <v>315.03999999999996</v>
      </c>
      <c r="U25" s="119">
        <f>SUM(U4:U24)</f>
        <v>1</v>
      </c>
      <c r="V25" s="120"/>
      <c r="W25" s="82">
        <f>R25+S25+U25+T25+V25</f>
        <v>422.08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42935</v>
      </c>
      <c r="S30" s="126">
        <v>0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42935</v>
      </c>
      <c r="S40" s="125">
        <v>23978.77982999994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108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23978.77982999994</v>
      </c>
      <c r="B29" s="49">
        <v>19230</v>
      </c>
      <c r="C29" s="49">
        <v>1723.18</v>
      </c>
      <c r="D29" s="49">
        <v>13500</v>
      </c>
      <c r="E29" s="49">
        <v>3.73</v>
      </c>
      <c r="F29" s="49">
        <v>20050</v>
      </c>
      <c r="G29" s="49">
        <v>6883.25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8618.16</v>
      </c>
      <c r="N29" s="51">
        <f>M29-L29</f>
        <v>-44168.84</v>
      </c>
      <c r="O29" s="158">
        <f>липень!S30</f>
        <v>0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387366.6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92207.29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116788.62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12214.65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54979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3786.14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19593.510000000002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702828.44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1723.18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6883.25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2017-07-19T14:03:17Z</dcterms:modified>
  <cp:category/>
  <cp:version/>
  <cp:contentType/>
  <cp:contentStatus/>
</cp:coreProperties>
</file>